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<sst xmlns="http://schemas.openxmlformats.org/spreadsheetml/2006/main" count="45" uniqueCount="43">
  <si>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</si>
  <si>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</si>
  <si>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</si>
  <si>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</si>
  <si>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</si>
  <si>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</si>
  <si>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</si>
  <si>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</si>
  <si>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</si>
  <si>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</si>
  <si>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</si>
  <si>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</si>
  <si>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</si>
  <si>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</si>
  <si>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</si>
  <si>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</si>
  <si>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</si>
  <si>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</si>
  <si>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</si>
  <si>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</si>
  <si>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</si>
  <si>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</si>
  <si>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</si>
  <si>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</si>
  <si>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</si>
  <si>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</si>
  <si>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</si>
  <si>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</si>
  <si>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</si>
  <si>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</si>
  <si>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</si>
  <si>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</si>
  <si>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</si>
  <si>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</si>
  <si>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</si>
  <si>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</si>
  <si>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</si>
  <si>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</si>
  <si>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</si>
  <si>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</si>
  <si>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</si>
  <si>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д.31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</si>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</sst>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11851.9</v>
      </c>
      <c r="E3" s="21"/>
    </row>
    <row r="4" spans="1:6" s="20" customFormat="1" ht="16.5" thickBot="1">
      <c r="A4" s="3"/>
      <c r="B4" s="3" t="s">
        <v>31</v>
      </c>
      <c r="C4" s="4"/>
      <c r="D4" s="27">
        <v>216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1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40473.931000000004</v>
      </c>
      <c r="D6" s="28">
        <f>D9+D10+D11+D12+D14+D13+D7</f>
        <v>485687.17200000002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29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2827.4166666666665</v>
      </c>
      <c r="D10" s="29">
        <v>33929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23623.833333333332</v>
      </c>
      <c r="D11" s="29">
        <v>283486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4772.0143333333335</v>
      </c>
      <c r="D12" s="29">
        <f>D11*0.202</f>
        <v>57264.172000000006</v>
      </c>
      <c r="E12" s="21"/>
    </row>
    <row r="13" spans="1:6" s="20" customFormat="1" ht="15.75">
      <c r="A13" s="10"/>
      <c r="B13" s="11" t="s">
        <v>40</v>
      </c>
      <c r="C13" s="24">
        <f>D13/12</f>
        <v>2022.8333333333333</v>
      </c>
      <c r="D13" s="29">
        <v>24274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6080</v>
      </c>
      <c r="D14" s="29">
        <v>72960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28164.613166666666</v>
      </c>
      <c r="D15" s="28">
        <f>D16+D17+D18+D19</f>
        <v>337975.35800000001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23064.916666666668</v>
      </c>
      <c r="D16" s="29">
        <v>276779</v>
      </c>
      <c r="E16" s="21"/>
    </row>
    <row r="17" spans="1:6" s="20" customFormat="1" ht="15.75">
      <c r="A17" s="10"/>
      <c r="B17" s="11" t="s">
        <v>26</v>
      </c>
      <c r="C17" s="24">
        <f t="shared" si="0"/>
        <v>133.58333333333334</v>
      </c>
      <c r="D17" s="29">
        <v>1603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307</v>
      </c>
      <c r="D18" s="29">
        <v>3684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4659.113166666667</v>
      </c>
      <c r="D19" s="29">
        <f>D16*0.202</f>
        <v>55909.358</v>
      </c>
      <c r="E19" s="21"/>
    </row>
    <row r="20" spans="1:6" ht="15.75">
      <c r="A20" s="8">
        <v>3</v>
      </c>
      <c r="B20" s="9" t="s">
        <v>7</v>
      </c>
      <c r="C20" s="23">
        <f t="shared" si="0"/>
        <v>14540.57</v>
      </c>
      <c r="D20" s="28">
        <f>D21+D22+D23</f>
        <v>174486.84</v>
      </c>
      <c r="F20" s="20"/>
    </row>
    <row r="21" spans="1:6" s="20" customFormat="1" ht="15.75">
      <c r="A21" s="10"/>
      <c r="B21" s="11" t="s">
        <v>8</v>
      </c>
      <c r="C21" s="24">
        <f t="shared" si="0"/>
        <v>10846.083333333334</v>
      </c>
      <c r="D21" s="29">
        <v>130153</v>
      </c>
      <c r="E21" s="21"/>
    </row>
    <row r="22" spans="1:6" s="20" customFormat="1" ht="15.75">
      <c r="A22" s="10"/>
      <c r="B22" s="11" t="s">
        <v>18</v>
      </c>
      <c r="C22" s="24">
        <f t="shared" si="0"/>
        <v>138.91666666666666</v>
      </c>
      <c r="D22" s="29">
        <v>1667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3555.5699999999997</v>
      </c>
      <c r="D23" s="29">
        <f>0.3*12*D3</f>
        <v>42666.84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18733</v>
      </c>
      <c r="D24" s="28">
        <f>D26+D27+D28+D25</f>
        <v>224796</v>
      </c>
      <c r="F24" s="20"/>
    </row>
    <row r="25" spans="1:6" s="20" customFormat="1" ht="15.75">
      <c r="A25" s="10"/>
      <c r="B25" s="11" t="s">
        <v>42</v>
      </c>
      <c r="C25" s="24">
        <f>D25/12</f>
        <v>453.5</v>
      </c>
      <c r="D25" s="29">
        <v>5442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29"/>
      <c r="E26" s="21"/>
    </row>
    <row r="27" spans="1:6" s="20" customFormat="1" ht="15.75">
      <c r="A27" s="10"/>
      <c r="B27" s="11" t="s">
        <v>11</v>
      </c>
      <c r="C27" s="24">
        <f t="shared" si="0"/>
        <v>6566.666666666667</v>
      </c>
      <c r="D27" s="29">
        <v>78800</v>
      </c>
      <c r="E27" s="21"/>
    </row>
    <row r="28" spans="1:6" s="20" customFormat="1" ht="15.75">
      <c r="A28" s="10"/>
      <c r="B28" s="11" t="s">
        <v>12</v>
      </c>
      <c r="C28" s="24">
        <f t="shared" si="0"/>
        <v>11712.833333333334</v>
      </c>
      <c r="D28" s="29">
        <v>140554</v>
      </c>
      <c r="E28" s="21"/>
    </row>
    <row r="29" spans="1:6" ht="31.5">
      <c r="A29" s="12">
        <v>5</v>
      </c>
      <c r="B29" s="13" t="s">
        <v>13</v>
      </c>
      <c r="C29" s="23">
        <f t="shared" si="0"/>
        <v>4385.2029999999995</v>
      </c>
      <c r="D29" s="28">
        <f>D3*0.37*12</f>
        <v>52622.435999999994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20674.749833333331</v>
      </c>
      <c r="D30" s="28">
        <f>D31+D32+D33+D34+D35+D36+D37+D38</f>
        <v>248096.99799999999</v>
      </c>
      <c r="F30" s="20"/>
    </row>
    <row r="31" spans="1:6" s="20" customFormat="1" ht="15.75">
      <c r="A31" s="10"/>
      <c r="B31" s="11" t="s">
        <v>27</v>
      </c>
      <c r="C31" s="24">
        <f>D31/12</f>
        <v>5161.666666666667</v>
      </c>
      <c r="D31" s="29">
        <v>61940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4769.416666666667</v>
      </c>
      <c r="D32" s="29">
        <v>57233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2904.3333333333335</v>
      </c>
      <c r="D33" s="29">
        <v>34852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1626.1666666666667</v>
      </c>
      <c r="D34" s="29">
        <v>19514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1878.583166666667</v>
      </c>
      <c r="D35" s="29">
        <f>(D32+D33+D34)*0.202</f>
        <v>22542.998000000003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1425</v>
      </c>
      <c r="D36" s="29">
        <v>17100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216</v>
      </c>
      <c r="D37" s="29">
        <f>1*12*D4</f>
        <v>2592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2693.5833333333335</v>
      </c>
      <c r="D38" s="29">
        <v>32323</v>
      </c>
      <c r="E38" s="21"/>
      <c r="F38" s="22"/>
    </row>
    <row r="39" spans="1:6" ht="15.75">
      <c r="A39" s="8"/>
      <c r="B39" s="9" t="s">
        <v>21</v>
      </c>
      <c r="C39" s="23">
        <f t="shared" si="0"/>
        <v>7618.32402</v>
      </c>
      <c r="D39" s="28">
        <f>(D6+D15+D20+D24+D29+D30)*0.06</f>
        <v>91419.88824</v>
      </c>
      <c r="F39" s="20"/>
    </row>
    <row r="40" spans="1:6" ht="15.75">
      <c r="A40" s="8"/>
      <c r="B40" s="9" t="s">
        <v>23</v>
      </c>
      <c r="C40" s="14">
        <f>C6+C15+C20+C24+C29+C30+C39</f>
        <v>134590.39101999998</v>
      </c>
      <c r="D40" s="28">
        <f>D6+D15+D20+D24+D29+D30+D39</f>
        <v>1615084.69224</v>
      </c>
    </row>
    <row r="41" spans="1:6" ht="16.5" thickBot="1">
      <c r="A41" s="15"/>
      <c r="B41" s="16" t="s">
        <v>17</v>
      </c>
      <c r="C41" s="18"/>
      <c r="D41" s="30">
        <v>1615302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2014-03-12T10:36:18Z</cp:lastPrinted>
  <dcterms:created xsi:type="dcterms:W3CDTF">2013-11-15T13:17:51Z</dcterms:created>
  <dcterms:modified xsi:type="dcterms:W3CDTF">2014-03-12T10:36:21Z</dcterms:modified>
</cp:coreProperties>
</file>