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D39" l="1"/>
  <c r="D40" s="1"/>
  <c r="C6"/>
  <c r="C20"/>
  <c r="C39" l="1"/>
  <c r="C40" s="1"/>
</calcChain>
</file>

<file path=xl/sharedStrings.xml><?xml version="1.0" encoding="utf-8"?>
<sst xmlns="http://schemas.openxmlformats.org/spreadsheetml/2006/main" count="45" uniqueCount="43">
  <si>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</si>
  <si>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</si>
  <si>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</si>
  <si>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</si>
  <si>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</si>
  <si>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</si>
  <si>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</si>
  <si>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</si>
  <si>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</si>
  <si>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</si>
  <si>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</si>
  <si>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</si>
  <si>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</si>
  <si>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</si>
  <si>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</si>
  <si>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</si>
  <si>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</si>
  <si>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</si>
  <si>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</si>
  <si>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</si>
  <si>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</si>
  <si>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</si>
  <si>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</si>
  <si>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</si>
  <si>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</si>
  <si>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</si>
  <si>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</si>
  <si>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</si>
  <si>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</si>
  <si>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</si>
  <si>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</si>
  <si>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</si>
  <si>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</si>
  <si>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</si>
  <si>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</si>
  <si>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</si>
  <si>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</si>
  <si>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</si>
  <si>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</si>
  <si>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</si>
  <si>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</si>
  <si>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д.8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</si>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</sst>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19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41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7965.93</v>
      </c>
      <c r="E3" s="21"/>
    </row>
    <row r="4" spans="1:6" s="20" customFormat="1" ht="16.5" thickBot="1">
      <c r="A4" s="3"/>
      <c r="B4" s="3" t="s">
        <v>31</v>
      </c>
      <c r="C4" s="4"/>
      <c r="D4" s="27">
        <v>127</v>
      </c>
      <c r="E4" s="21"/>
    </row>
    <row r="5" spans="1:6" ht="63">
      <c r="A5" s="5" t="s">
        <v>1</v>
      </c>
      <c r="B5" s="6" t="s">
        <v>2</v>
      </c>
      <c r="C5" s="7" t="s">
        <v>20</v>
      </c>
      <c r="D5" s="31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29616.039499999995</v>
      </c>
      <c r="D6" s="28">
        <f>D9+D10+D11+D12+D14+D13</f>
        <v>355392.47399999999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29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29"/>
      <c r="E8" s="21"/>
    </row>
    <row r="9" spans="1:6" s="20" customFormat="1" ht="15.75">
      <c r="A9" s="10"/>
      <c r="B9" s="11" t="s">
        <v>19</v>
      </c>
      <c r="C9" s="24">
        <f t="shared" si="0"/>
        <v>1295.3333333333333</v>
      </c>
      <c r="D9" s="29">
        <v>15544</v>
      </c>
      <c r="E9" s="21"/>
    </row>
    <row r="10" spans="1:6" s="20" customFormat="1" ht="15.75">
      <c r="A10" s="10"/>
      <c r="B10" s="11" t="s">
        <v>39</v>
      </c>
      <c r="C10" s="24">
        <f t="shared" si="0"/>
        <v>2317</v>
      </c>
      <c r="D10" s="29">
        <v>27804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16294.75</v>
      </c>
      <c r="D11" s="29">
        <v>195537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3291.5395000000003</v>
      </c>
      <c r="D12" s="29">
        <f>D11*0.202</f>
        <v>39498.474000000002</v>
      </c>
      <c r="E12" s="21"/>
    </row>
    <row r="13" spans="1:6" s="20" customFormat="1" ht="15.75">
      <c r="A13" s="10"/>
      <c r="B13" s="11" t="s">
        <v>40</v>
      </c>
      <c r="C13" s="24">
        <f>D13/12</f>
        <v>1609.5833333333333</v>
      </c>
      <c r="D13" s="29">
        <v>19315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4807.833333333333</v>
      </c>
      <c r="D14" s="29">
        <v>57694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16639.963333333333</v>
      </c>
      <c r="D15" s="28">
        <f>D16+D17+D18+D19</f>
        <v>199679.56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13565</v>
      </c>
      <c r="D16" s="29">
        <v>162780</v>
      </c>
      <c r="E16" s="21"/>
    </row>
    <row r="17" spans="1:6" s="20" customFormat="1" ht="15.75">
      <c r="A17" s="10"/>
      <c r="B17" s="11" t="s">
        <v>26</v>
      </c>
      <c r="C17" s="24">
        <f t="shared" si="0"/>
        <v>45.166666666666664</v>
      </c>
      <c r="D17" s="29">
        <v>542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289.66666666666669</v>
      </c>
      <c r="D18" s="29">
        <v>3476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2740.1300000000006</v>
      </c>
      <c r="D19" s="29">
        <f>D16*0.202</f>
        <v>32881.560000000005</v>
      </c>
      <c r="E19" s="21"/>
    </row>
    <row r="20" spans="1:6" ht="15.75">
      <c r="A20" s="8">
        <v>3</v>
      </c>
      <c r="B20" s="9" t="s">
        <v>7</v>
      </c>
      <c r="C20" s="23">
        <f t="shared" si="0"/>
        <v>8470.0290000000005</v>
      </c>
      <c r="D20" s="28">
        <f>D21+D22+D23</f>
        <v>101640.348</v>
      </c>
      <c r="F20" s="20"/>
    </row>
    <row r="21" spans="1:6" s="20" customFormat="1" ht="15.75">
      <c r="A21" s="10"/>
      <c r="B21" s="11" t="s">
        <v>8</v>
      </c>
      <c r="C21" s="24">
        <f t="shared" si="0"/>
        <v>5986.833333333333</v>
      </c>
      <c r="D21" s="29">
        <v>71842</v>
      </c>
      <c r="E21" s="21"/>
    </row>
    <row r="22" spans="1:6" s="20" customFormat="1" ht="15.75">
      <c r="A22" s="10"/>
      <c r="B22" s="11" t="s">
        <v>18</v>
      </c>
      <c r="C22" s="24">
        <f t="shared" si="0"/>
        <v>93.416666666666671</v>
      </c>
      <c r="D22" s="29">
        <v>1121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2389.779</v>
      </c>
      <c r="D23" s="29">
        <f>0.3*12*D3</f>
        <v>28677.347999999998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13321.916666666666</v>
      </c>
      <c r="D24" s="28">
        <f>D26+D27+D28+D25</f>
        <v>159863</v>
      </c>
      <c r="F24" s="20"/>
    </row>
    <row r="25" spans="1:6" s="20" customFormat="1" ht="15.75">
      <c r="A25" s="10"/>
      <c r="B25" s="11" t="s">
        <v>42</v>
      </c>
      <c r="C25" s="24">
        <f>D25/12</f>
        <v>302.33333333333331</v>
      </c>
      <c r="D25" s="29">
        <v>3628</v>
      </c>
      <c r="E25" s="21"/>
    </row>
    <row r="26" spans="1:6" s="20" customFormat="1" ht="15.75">
      <c r="A26" s="10"/>
      <c r="B26" s="11" t="s">
        <v>10</v>
      </c>
      <c r="C26" s="24">
        <f t="shared" si="0"/>
        <v>833.33333333333337</v>
      </c>
      <c r="D26" s="29">
        <v>10000</v>
      </c>
      <c r="E26" s="21"/>
    </row>
    <row r="27" spans="1:6" s="20" customFormat="1" ht="15.75">
      <c r="A27" s="10"/>
      <c r="B27" s="11" t="s">
        <v>11</v>
      </c>
      <c r="C27" s="24">
        <f t="shared" si="0"/>
        <v>4377.75</v>
      </c>
      <c r="D27" s="29">
        <v>52533</v>
      </c>
      <c r="E27" s="21"/>
    </row>
    <row r="28" spans="1:6" s="20" customFormat="1" ht="15.75">
      <c r="A28" s="10"/>
      <c r="B28" s="11" t="s">
        <v>12</v>
      </c>
      <c r="C28" s="24">
        <f t="shared" si="0"/>
        <v>7808.5</v>
      </c>
      <c r="D28" s="29">
        <v>93702</v>
      </c>
      <c r="E28" s="21"/>
    </row>
    <row r="29" spans="1:6" ht="31.5">
      <c r="A29" s="12">
        <v>5</v>
      </c>
      <c r="B29" s="13" t="s">
        <v>13</v>
      </c>
      <c r="C29" s="23">
        <f t="shared" si="0"/>
        <v>2947.3941</v>
      </c>
      <c r="D29" s="28">
        <f>D3*0.37*12</f>
        <v>35368.729200000002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14451.207</v>
      </c>
      <c r="D30" s="28">
        <f>D31+D32+D33+D34+D35+D36+D37+D38</f>
        <v>173414.484</v>
      </c>
      <c r="F30" s="20"/>
    </row>
    <row r="31" spans="1:6" s="20" customFormat="1" ht="15.75">
      <c r="A31" s="10"/>
      <c r="B31" s="11" t="s">
        <v>27</v>
      </c>
      <c r="C31" s="24">
        <f>D31/12</f>
        <v>4051.1666666666665</v>
      </c>
      <c r="D31" s="29">
        <v>48614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3205.6666666666665</v>
      </c>
      <c r="D32" s="29">
        <v>38468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1952.0833333333333</v>
      </c>
      <c r="D33" s="29">
        <v>23425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1179.0833333333333</v>
      </c>
      <c r="D34" s="29">
        <v>14149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1280.0403333333334</v>
      </c>
      <c r="D35" s="29">
        <f>(D32+D33+D34)*0.202</f>
        <v>15360.484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957.75</v>
      </c>
      <c r="D36" s="29">
        <v>11493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127</v>
      </c>
      <c r="D37" s="29">
        <f>1*12*D4</f>
        <v>1524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1698.4166666666667</v>
      </c>
      <c r="D38" s="29">
        <v>20381</v>
      </c>
      <c r="E38" s="21"/>
      <c r="F38" s="22"/>
    </row>
    <row r="39" spans="1:6" ht="15.75">
      <c r="A39" s="8"/>
      <c r="B39" s="9" t="s">
        <v>21</v>
      </c>
      <c r="C39" s="23">
        <f t="shared" si="0"/>
        <v>5126.7929759999997</v>
      </c>
      <c r="D39" s="28">
        <f>(D6+D15+D20+D24+D29+D30)*0.06</f>
        <v>61521.515711999993</v>
      </c>
      <c r="F39" s="20"/>
    </row>
    <row r="40" spans="1:6" ht="15.75">
      <c r="A40" s="8"/>
      <c r="B40" s="9" t="s">
        <v>23</v>
      </c>
      <c r="C40" s="14">
        <f>C6+C15+C20+C24+C29+C30+C39</f>
        <v>90573.342575999995</v>
      </c>
      <c r="D40" s="28">
        <f>D6+D15+D20+D24+D29+D30+D39</f>
        <v>1086880.1109119998</v>
      </c>
    </row>
    <row r="41" spans="1:6" ht="16.5" thickBot="1">
      <c r="A41" s="15"/>
      <c r="B41" s="16" t="s">
        <v>17</v>
      </c>
      <c r="C41" s="18"/>
      <c r="D41" s="30">
        <v>1086818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2014-03-12T09:36:36Z</cp:lastPrinted>
  <dcterms:created xsi:type="dcterms:W3CDTF">2013-11-15T13:17:51Z</dcterms:created>
  <dcterms:modified xsi:type="dcterms:W3CDTF">2014-03-12T09:36:38Z</dcterms:modified>
</cp:coreProperties>
</file>